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1"/>
  </bookViews>
  <sheets>
    <sheet name="StopAndWait" sheetId="1" r:id="rId1"/>
  </sheets>
  <definedNames>
    <definedName name="TimeUnitMultiplier">StopAndWait!$F$5</definedName>
  </definedNames>
  <calcPr calcId="125725"/>
</workbook>
</file>

<file path=xl/calcChain.xml><?xml version="1.0" encoding="utf-8"?>
<calcChain xmlns="http://schemas.openxmlformats.org/spreadsheetml/2006/main">
  <c r="F20" i="1"/>
  <c r="G19"/>
  <c r="G17"/>
  <c r="G16"/>
  <c r="G15"/>
  <c r="G12"/>
  <c r="G11"/>
  <c r="G10"/>
  <c r="F5"/>
  <c r="F17" s="1"/>
  <c r="F10" l="1"/>
  <c r="F11"/>
  <c r="F12"/>
  <c r="F15"/>
  <c r="F16"/>
  <c r="F19" l="1"/>
  <c r="F21" s="1"/>
  <c r="F22" s="1"/>
</calcChain>
</file>

<file path=xl/comments1.xml><?xml version="1.0" encoding="utf-8"?>
<comments xmlns="http://schemas.openxmlformats.org/spreadsheetml/2006/main">
  <authors>
    <author>sgordon</author>
  </authors>
  <commentList>
    <comment ref="A5" authorId="0">
      <text>
        <r>
          <rPr>
            <sz val="9"/>
            <color indexed="81"/>
            <rFont val="Tahoma"/>
            <family val="2"/>
          </rPr>
          <t>Time units used for calculated values. Select either s, ms, us or ns, for seconds, milliseconds, microseconds or nanoseconds</t>
        </r>
      </text>
    </comment>
    <comment ref="E5" authorId="0">
      <text>
        <r>
          <rPr>
            <sz val="9"/>
            <color indexed="81"/>
            <rFont val="Tahoma"/>
            <family val="2"/>
          </rPr>
          <t>Calculated from Time Units parameter. The calculated values are calculated in seconds and then divided by this multiplier to convert to desired unit. DO NOT EDIT!</t>
        </r>
      </text>
    </comment>
    <comment ref="A10" authorId="0">
      <text>
        <r>
          <rPr>
            <sz val="9"/>
            <color indexed="81"/>
            <rFont val="Tahoma"/>
            <family val="2"/>
          </rPr>
          <t>Maximum link data rate</t>
        </r>
      </text>
    </comment>
    <comment ref="E10" authorId="0">
      <text>
        <r>
          <rPr>
            <sz val="9"/>
            <color indexed="81"/>
            <rFont val="Tahoma"/>
            <family val="2"/>
          </rPr>
          <t>Calculated as link length divided by link speed. DO NOT EDIT</t>
        </r>
      </text>
    </comment>
    <comment ref="A11" authorId="0">
      <text>
        <r>
          <rPr>
            <sz val="9"/>
            <color indexed="81"/>
            <rFont val="Tahoma"/>
            <family val="2"/>
          </rPr>
          <t>Length of link</t>
        </r>
      </text>
    </comment>
    <comment ref="E11" authorId="0">
      <text>
        <r>
          <rPr>
            <sz val="9"/>
            <color indexed="81"/>
            <rFont val="Tahoma"/>
            <family val="2"/>
          </rPr>
          <t>Calculated as total DATA frame size divided by link data rate. DO NOT EDIT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Speed of signal transmission across link</t>
        </r>
      </text>
    </comment>
    <comment ref="E12" authorId="0">
      <text>
        <r>
          <rPr>
            <sz val="9"/>
            <color indexed="81"/>
            <rFont val="Tahoma"/>
            <family val="2"/>
          </rPr>
          <t>Calculated as sum of processing and queuing delays in this direction. DO NOT EDIT</t>
        </r>
      </text>
    </comment>
    <comment ref="A15" authorId="0">
      <text>
        <r>
          <rPr>
            <sz val="9"/>
            <color indexed="81"/>
            <rFont val="Tahoma"/>
            <family val="2"/>
          </rPr>
          <t>Maximum link data rate</t>
        </r>
      </text>
    </comment>
    <comment ref="E15" authorId="0">
      <text>
        <r>
          <rPr>
            <sz val="9"/>
            <color indexed="81"/>
            <rFont val="Tahoma"/>
            <family val="2"/>
          </rPr>
          <t>Calculated as link length divided by link speed. DO NOT EDIT</t>
        </r>
      </text>
    </comment>
    <comment ref="A16" authorId="0">
      <text>
        <r>
          <rPr>
            <sz val="9"/>
            <color indexed="81"/>
            <rFont val="Tahoma"/>
            <family val="2"/>
          </rPr>
          <t>Length of link</t>
        </r>
      </text>
    </comment>
    <comment ref="E16" authorId="0">
      <text>
        <r>
          <rPr>
            <sz val="9"/>
            <color indexed="81"/>
            <rFont val="Tahoma"/>
            <family val="2"/>
          </rPr>
          <t>Calculated as ACK frame size divided by link data rate. DO NOT EDIT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Speed of signal transmission across link</t>
        </r>
      </text>
    </comment>
    <comment ref="E17" authorId="0">
      <text>
        <r>
          <rPr>
            <sz val="9"/>
            <color indexed="81"/>
            <rFont val="Tahoma"/>
            <family val="2"/>
          </rPr>
          <t>Calculated as sum of processing and queuing delays in this direction. DO NOT EDIT</t>
        </r>
      </text>
    </comment>
    <comment ref="E19" authorId="0">
      <text>
        <r>
          <rPr>
            <sz val="9"/>
            <color indexed="81"/>
            <rFont val="Tahoma"/>
            <family val="2"/>
          </rPr>
          <t>Calculated as sum of the above six delay values. DO NOT EDIT</t>
        </r>
      </text>
    </comment>
    <comment ref="E20" authorId="0">
      <text>
        <r>
          <rPr>
            <sz val="9"/>
            <color indexed="81"/>
            <rFont val="Tahoma"/>
            <family val="2"/>
          </rPr>
          <t>Payload of DATA frame. DO NOT EDIT</t>
        </r>
      </text>
    </comment>
    <comment ref="A21" authorId="0">
      <text>
        <r>
          <rPr>
            <sz val="9"/>
            <color indexed="81"/>
            <rFont val="Tahoma"/>
            <family val="2"/>
          </rPr>
          <t>Processing delay before frame transmission</t>
        </r>
      </text>
    </comment>
    <comment ref="E21" authorId="0">
      <text>
        <r>
          <rPr>
            <sz val="9"/>
            <color indexed="81"/>
            <rFont val="Tahoma"/>
            <family val="2"/>
          </rPr>
          <t>Calculated as real data per exchange divided by time per exchange. DO NOT EDIT</t>
        </r>
      </text>
    </comment>
    <comment ref="A22" authorId="0">
      <text>
        <r>
          <rPr>
            <sz val="9"/>
            <color indexed="81"/>
            <rFont val="Tahoma"/>
            <family val="2"/>
          </rPr>
          <t>Queuing delay before frame transmission</t>
        </r>
      </text>
    </comment>
    <comment ref="E22" authorId="0">
      <text>
        <r>
          <rPr>
            <sz val="9"/>
            <color indexed="81"/>
            <rFont val="Tahoma"/>
            <family val="2"/>
          </rPr>
          <t>Calculated as throughput divided by link data rate, expressed as percentage. DO NOT EDIT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Processing delay after frame reception
</t>
        </r>
      </text>
    </comment>
    <comment ref="A24" authorId="0">
      <text>
        <r>
          <rPr>
            <sz val="9"/>
            <color indexed="81"/>
            <rFont val="Tahoma"/>
            <family val="2"/>
          </rPr>
          <t>Queuing delay after frame reception</t>
        </r>
      </text>
    </comment>
    <comment ref="A27" authorId="0">
      <text>
        <r>
          <rPr>
            <sz val="9"/>
            <color indexed="81"/>
            <rFont val="Tahoma"/>
            <family val="2"/>
          </rPr>
          <t>Processing delay before frame transmission</t>
        </r>
      </text>
    </comment>
    <comment ref="A28" authorId="0">
      <text>
        <r>
          <rPr>
            <sz val="9"/>
            <color indexed="81"/>
            <rFont val="Tahoma"/>
            <family val="2"/>
          </rPr>
          <t>Queuing delay before frame transmission</t>
        </r>
      </text>
    </comment>
    <comment ref="A29" authorId="0">
      <text>
        <r>
          <rPr>
            <sz val="9"/>
            <color indexed="81"/>
            <rFont val="Tahoma"/>
            <family val="2"/>
          </rPr>
          <t>Processing delay after frame reception</t>
        </r>
      </text>
    </comment>
    <comment ref="A30" authorId="0">
      <text>
        <r>
          <rPr>
            <sz val="9"/>
            <color indexed="81"/>
            <rFont val="Tahoma"/>
            <family val="2"/>
          </rPr>
          <t>Queuing delay after frame reception</t>
        </r>
      </text>
    </comment>
    <comment ref="A34" authorId="0">
      <text>
        <r>
          <rPr>
            <sz val="9"/>
            <color indexed="81"/>
            <rFont val="Tahoma"/>
            <family val="2"/>
          </rPr>
          <t>Size of header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Size of data (payload) from/to higher layer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Size of trailer</t>
        </r>
      </text>
    </comment>
    <comment ref="A39" authorId="0">
      <text>
        <r>
          <rPr>
            <sz val="9"/>
            <color indexed="81"/>
            <rFont val="Tahoma"/>
            <family val="2"/>
          </rPr>
          <t>Size of header</t>
        </r>
      </text>
    </comment>
  </commentList>
</comments>
</file>

<file path=xl/sharedStrings.xml><?xml version="1.0" encoding="utf-8"?>
<sst xmlns="http://schemas.openxmlformats.org/spreadsheetml/2006/main" count="67" uniqueCount="39">
  <si>
    <t>Stop and Wait Flow Control Throughput Calculator</t>
  </si>
  <si>
    <t>Time units (either: s, ms, us or ns)</t>
  </si>
  <si>
    <t>us</t>
  </si>
  <si>
    <t>Time unit multiplier</t>
  </si>
  <si>
    <t>s</t>
  </si>
  <si>
    <t>Link Parameters:</t>
  </si>
  <si>
    <t>Calculated Values:</t>
  </si>
  <si>
    <t>A → B</t>
  </si>
  <si>
    <t>Data Rate</t>
  </si>
  <si>
    <t>Mb/s</t>
  </si>
  <si>
    <t>Propagation Delay</t>
  </si>
  <si>
    <t>Length</t>
  </si>
  <si>
    <t>km</t>
  </si>
  <si>
    <t>DATA Transmission Delay</t>
  </si>
  <si>
    <t>Speed</t>
  </si>
  <si>
    <t>m/s</t>
  </si>
  <si>
    <t>Other Delays</t>
  </si>
  <si>
    <t>B → A</t>
  </si>
  <si>
    <t>ACK Transmission Delay</t>
  </si>
  <si>
    <t>Device Parameters:</t>
  </si>
  <si>
    <t>Time per DATA exchange</t>
  </si>
  <si>
    <t>A</t>
  </si>
  <si>
    <t>B</t>
  </si>
  <si>
    <t>Tx Processing</t>
  </si>
  <si>
    <t>Throughput</t>
  </si>
  <si>
    <t>b/s</t>
  </si>
  <si>
    <t>Tx Queuing</t>
  </si>
  <si>
    <t>Efficiency</t>
  </si>
  <si>
    <t>%</t>
  </si>
  <si>
    <t>Rx Processing</t>
  </si>
  <si>
    <t>Rx Queuing</t>
  </si>
  <si>
    <t>Traffic Parameters:</t>
  </si>
  <si>
    <t>DATA frame</t>
  </si>
  <si>
    <t>Header</t>
  </si>
  <si>
    <t>Payload</t>
  </si>
  <si>
    <t>Trailer</t>
  </si>
  <si>
    <t>ACK frame</t>
  </si>
  <si>
    <t>Real data per DATA exchange</t>
  </si>
  <si>
    <t>Instructions: set the values of the parameters (in the boxes). You will see the calculated values update. DO NOT EDIT the calculated values.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</si>
</sst>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B9" sqref="B9"/>
    </sheetView>
  </sheetViews>
  <sheetFormatPr defaultRowHeight="12.75"/>
  <cols>
    <col min="1" max="1" width="20.85546875"/>
    <col min="2" max="2" width="11.5703125"/>
    <col min="3" max="3" width="6.5703125"/>
    <col min="4" max="4" width="11.5703125"/>
    <col min="5" max="5" width="26.140625"/>
    <col min="6" max="6" width="11.5703125"/>
    <col min="7" max="7" width="6.28515625" customWidth="1"/>
    <col min="8" max="1025" width="11.5703125"/>
  </cols>
  <sheetData>
    <row r="1" spans="1:7" ht="23.25">
      <c r="A1" s="9" t="s">
        <v>0</v>
      </c>
      <c r="B1" s="9"/>
      <c r="C1" s="9"/>
      <c r="D1" s="9"/>
      <c r="E1" s="9"/>
      <c r="F1" s="9"/>
      <c r="G1" s="9"/>
    </row>
    <row r="2" spans="1:7">
      <c r="C2" s="1"/>
    </row>
    <row r="3" spans="1:7" ht="31.5" customHeight="1">
      <c r="A3" s="10" t="s">
        <v>38</v>
      </c>
      <c r="B3" s="10"/>
      <c r="C3" s="10"/>
      <c r="D3" s="10"/>
      <c r="E3" s="10"/>
      <c r="F3" s="10"/>
      <c r="G3" s="10"/>
    </row>
    <row r="4" spans="1:7">
      <c r="C4" s="1"/>
    </row>
    <row r="5" spans="1:7">
      <c r="A5" t="s">
        <v>1</v>
      </c>
      <c r="C5" s="8" t="s">
        <v>2</v>
      </c>
      <c r="E5" t="s">
        <v>3</v>
      </c>
      <c r="F5">
        <f>IF(C5="ms",0.001,IF(C5="us",0.000001,IF(C5="ns",0.000000001,1)))</f>
        <v>9.9999999999999995E-7</v>
      </c>
      <c r="G5" t="s">
        <v>4</v>
      </c>
    </row>
    <row r="8" spans="1:7" ht="18">
      <c r="A8" s="2" t="s">
        <v>5</v>
      </c>
      <c r="E8" s="2" t="s">
        <v>6</v>
      </c>
    </row>
    <row r="9" spans="1:7">
      <c r="A9" s="3" t="s">
        <v>7</v>
      </c>
      <c r="E9" s="3" t="s">
        <v>7</v>
      </c>
    </row>
    <row r="10" spans="1:7">
      <c r="A10" t="s">
        <v>8</v>
      </c>
      <c r="B10" s="4">
        <v>1</v>
      </c>
      <c r="C10" t="s">
        <v>9</v>
      </c>
      <c r="E10" t="s">
        <v>10</v>
      </c>
      <c r="F10">
        <f>B11*1000/B12/TimeUnitMultiplier</f>
        <v>10.000000000000002</v>
      </c>
      <c r="G10" t="str">
        <f>C5</f>
        <v>us</v>
      </c>
    </row>
    <row r="11" spans="1:7">
      <c r="A11" t="s">
        <v>11</v>
      </c>
      <c r="B11" s="5">
        <v>2</v>
      </c>
      <c r="C11" t="s">
        <v>12</v>
      </c>
      <c r="E11" t="s">
        <v>13</v>
      </c>
      <c r="F11">
        <f>(B34+B35+B36)*8/(B10*1000000)/TimeUnitMultiplier</f>
        <v>8160.0000000000009</v>
      </c>
      <c r="G11" t="str">
        <f>C5</f>
        <v>us</v>
      </c>
    </row>
    <row r="12" spans="1:7">
      <c r="A12" t="s">
        <v>14</v>
      </c>
      <c r="B12" s="6">
        <v>200000000</v>
      </c>
      <c r="C12" t="s">
        <v>15</v>
      </c>
      <c r="E12" t="s">
        <v>16</v>
      </c>
      <c r="F12">
        <f>(B21+B22+B29+B30)/1000000/TimeUnitMultiplier</f>
        <v>1</v>
      </c>
      <c r="G12" t="str">
        <f>C5</f>
        <v>us</v>
      </c>
    </row>
    <row r="14" spans="1:7">
      <c r="A14" s="3" t="s">
        <v>17</v>
      </c>
      <c r="E14" s="3" t="s">
        <v>17</v>
      </c>
    </row>
    <row r="15" spans="1:7">
      <c r="A15" t="s">
        <v>8</v>
      </c>
      <c r="B15" s="4">
        <v>1</v>
      </c>
      <c r="C15" t="s">
        <v>9</v>
      </c>
      <c r="E15" t="s">
        <v>10</v>
      </c>
      <c r="F15">
        <f>B16*1000/B17/TimeUnitMultiplier</f>
        <v>10.000000000000002</v>
      </c>
      <c r="G15" t="str">
        <f>C5</f>
        <v>us</v>
      </c>
    </row>
    <row r="16" spans="1:7">
      <c r="A16" t="s">
        <v>11</v>
      </c>
      <c r="B16" s="5">
        <v>2</v>
      </c>
      <c r="C16" t="s">
        <v>12</v>
      </c>
      <c r="E16" t="s">
        <v>18</v>
      </c>
      <c r="F16">
        <f>B39*8/B15/1000000/TimeUnitMultiplier</f>
        <v>160.00000000000003</v>
      </c>
      <c r="G16" t="str">
        <f>C5</f>
        <v>us</v>
      </c>
    </row>
    <row r="17" spans="1:7">
      <c r="A17" t="s">
        <v>14</v>
      </c>
      <c r="B17" s="6">
        <v>200000000</v>
      </c>
      <c r="C17" t="s">
        <v>15</v>
      </c>
      <c r="E17" t="s">
        <v>16</v>
      </c>
      <c r="F17">
        <f>(B27+B28+B23+B24)/1000000/TimeUnitMultiplier</f>
        <v>0</v>
      </c>
      <c r="G17" t="str">
        <f>C5</f>
        <v>us</v>
      </c>
    </row>
    <row r="19" spans="1:7" ht="18">
      <c r="A19" s="2" t="s">
        <v>19</v>
      </c>
      <c r="E19" t="s">
        <v>20</v>
      </c>
      <c r="F19">
        <f>F10+F11+F12+F15+F16+F17</f>
        <v>8341.0000000000018</v>
      </c>
      <c r="G19" t="str">
        <f>C5</f>
        <v>us</v>
      </c>
    </row>
    <row r="20" spans="1:7">
      <c r="A20" s="3" t="s">
        <v>21</v>
      </c>
      <c r="E20" t="s">
        <v>37</v>
      </c>
      <c r="F20">
        <f>B35</f>
        <v>1000</v>
      </c>
      <c r="G20" t="s">
        <v>22</v>
      </c>
    </row>
    <row r="21" spans="1:7">
      <c r="A21" t="s">
        <v>23</v>
      </c>
      <c r="B21" s="4">
        <v>0</v>
      </c>
      <c r="C21" t="s">
        <v>2</v>
      </c>
      <c r="E21" t="s">
        <v>24</v>
      </c>
      <c r="F21">
        <f>ROUND(8*F20/F19/TimeUnitMultiplier,0)</f>
        <v>959118</v>
      </c>
      <c r="G21" t="s">
        <v>25</v>
      </c>
    </row>
    <row r="22" spans="1:7">
      <c r="A22" t="s">
        <v>26</v>
      </c>
      <c r="B22" s="5">
        <v>0</v>
      </c>
      <c r="C22" t="s">
        <v>2</v>
      </c>
      <c r="E22" t="s">
        <v>27</v>
      </c>
      <c r="F22">
        <f>ROUND(100*F21/(B10*1000000),1)</f>
        <v>95.9</v>
      </c>
      <c r="G22" t="s">
        <v>28</v>
      </c>
    </row>
    <row r="23" spans="1:7">
      <c r="A23" t="s">
        <v>29</v>
      </c>
      <c r="B23" s="5">
        <v>0</v>
      </c>
      <c r="C23" t="s">
        <v>2</v>
      </c>
    </row>
    <row r="24" spans="1:7">
      <c r="A24" t="s">
        <v>30</v>
      </c>
      <c r="B24" s="7">
        <v>0</v>
      </c>
      <c r="C24" t="s">
        <v>2</v>
      </c>
    </row>
    <row r="26" spans="1:7">
      <c r="A26" s="3" t="s">
        <v>22</v>
      </c>
    </row>
    <row r="27" spans="1:7">
      <c r="A27" t="s">
        <v>23</v>
      </c>
      <c r="B27" s="4">
        <v>0</v>
      </c>
      <c r="C27" t="s">
        <v>2</v>
      </c>
    </row>
    <row r="28" spans="1:7">
      <c r="A28" t="s">
        <v>26</v>
      </c>
      <c r="B28" s="5">
        <v>0</v>
      </c>
      <c r="C28" t="s">
        <v>2</v>
      </c>
    </row>
    <row r="29" spans="1:7">
      <c r="A29" t="s">
        <v>29</v>
      </c>
      <c r="B29" s="5">
        <v>1</v>
      </c>
      <c r="C29" t="s">
        <v>2</v>
      </c>
    </row>
    <row r="30" spans="1:7">
      <c r="A30" t="s">
        <v>30</v>
      </c>
      <c r="B30" s="7">
        <v>0</v>
      </c>
      <c r="C30" t="s">
        <v>2</v>
      </c>
    </row>
    <row r="32" spans="1:7" ht="18">
      <c r="A32" s="2" t="s">
        <v>31</v>
      </c>
    </row>
    <row r="33" spans="1:3">
      <c r="A33" s="3" t="s">
        <v>32</v>
      </c>
    </row>
    <row r="34" spans="1:3">
      <c r="A34" t="s">
        <v>33</v>
      </c>
      <c r="B34" s="4">
        <v>20</v>
      </c>
      <c r="C34" t="s">
        <v>22</v>
      </c>
    </row>
    <row r="35" spans="1:3">
      <c r="A35" t="s">
        <v>34</v>
      </c>
      <c r="B35" s="5">
        <v>1000</v>
      </c>
      <c r="C35" t="s">
        <v>22</v>
      </c>
    </row>
    <row r="36" spans="1:3">
      <c r="A36" t="s">
        <v>35</v>
      </c>
      <c r="B36" s="7">
        <v>0</v>
      </c>
      <c r="C36" t="s">
        <v>22</v>
      </c>
    </row>
    <row r="38" spans="1:3">
      <c r="A38" s="3" t="s">
        <v>36</v>
      </c>
    </row>
    <row r="39" spans="1:3">
      <c r="A39" t="s">
        <v>33</v>
      </c>
      <c r="B39" s="8">
        <v>20</v>
      </c>
      <c r="C39" t="s">
        <v>22</v>
      </c>
    </row>
  </sheetData>
  <mergeCells count="2">
    <mergeCell ref="A1:G1"/>
    <mergeCell ref="A3:G3"/>
  </mergeCells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StopAndWait</vt:lpstr>
      <vt:lpstr>TimeUnitMultiplier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Gordon</dc:creator>
  <cp:lastModifiedBy>sgordon</cp:lastModifiedBy>
  <cp:revision>4</cp:revision>
  <dcterms:created xsi:type="dcterms:W3CDTF">2012-08-29T14:05:17Z</dcterms:created>
  <dcterms:modified xsi:type="dcterms:W3CDTF">2012-08-31T09:04:59Z</dcterms:modified>
</cp:coreProperties>
</file>